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840"/>
  </bookViews>
  <sheets>
    <sheet name="Sheet1" sheetId="1" r:id="rId1"/>
  </sheets>
  <definedNames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<sst xmlns="http://schemas.openxmlformats.org/spreadsheetml/2006/main" count="44" uniqueCount="39">
  <si>
    <t>攀枝花市2018年棚改项目资金报账进展情况</t>
  </si>
  <si>
    <t>数据截至：2019年10月25日</t>
  </si>
  <si>
    <t>区县名称</t>
  </si>
  <si>
    <t>棚改项目名称</t>
  </si>
  <si>
    <t>可研户数
(总花名册)</t>
  </si>
  <si>
    <t>报账任务
户数</t>
  </si>
  <si>
    <t>已报账户数</t>
  </si>
  <si>
    <t>报账
完成率</t>
  </si>
  <si>
    <t>已审批报账资金（万元）</t>
  </si>
  <si>
    <t>房票情况(张)</t>
  </si>
  <si>
    <t>清退公房（户）</t>
  </si>
  <si>
    <t>备注</t>
  </si>
  <si>
    <t>已发放</t>
  </si>
  <si>
    <t>已报账</t>
  </si>
  <si>
    <t>东区</t>
  </si>
  <si>
    <t>2017年东区第二批次危旧房棚户区改造子项目</t>
  </si>
  <si>
    <t>2017年东区第三批次危旧房棚户区改造子项目</t>
  </si>
  <si>
    <t>2018年大企业东区片区第一批次棚改项目</t>
  </si>
  <si>
    <t>2018年大企业东区片区第二批次棚改项目</t>
  </si>
  <si>
    <t>2018年东区第三批危旧房棚户区次改造项目</t>
  </si>
  <si>
    <t>小计</t>
  </si>
  <si>
    <t>西区</t>
  </si>
  <si>
    <t>2017年西区第三批次危旧房棚户区改造子项目</t>
  </si>
  <si>
    <t>2018年西区第一批次危旧房棚户区改造子项目</t>
  </si>
  <si>
    <t>2018年西区第三批次危旧房棚户区改造项目</t>
  </si>
  <si>
    <t>仁和区</t>
  </si>
  <si>
    <t>2017年仁和区第三批次危旧房棚户区改造子项目</t>
  </si>
  <si>
    <t>2017年仁和区宝灵寺周边危旧房棚户区改造子项目</t>
  </si>
  <si>
    <t>2018年仁和区第一批次危旧房棚户区改造子项目</t>
  </si>
  <si>
    <t xml:space="preserve"> 仁和区仁和镇先锋、碾房片区棚户区改造子项目</t>
  </si>
  <si>
    <t>宝灵寺超出29户由区县安置</t>
  </si>
  <si>
    <t>钒钛高新区</t>
  </si>
  <si>
    <t>2017年钒钛高新区棚户区改造（四期）子项目</t>
  </si>
  <si>
    <t>米易县</t>
  </si>
  <si>
    <t>2017年米易县老城区棚户区改造（二期）子项目</t>
  </si>
  <si>
    <t>盐边县</t>
  </si>
  <si>
    <t>2018年盐边县红果片区危旧房棚户区改造子项目</t>
  </si>
  <si>
    <t>2018年红格片区棚户区改造（城中村）项目</t>
  </si>
  <si>
    <t>合计</t>
  </si>
</sst>
</file>

<file path=xl/styles.xml><?xml version="1.0" encoding="utf-8"?>
<styleSheet xmlns="http://schemas.openxmlformats.org/spreadsheetml/2006/main">
  <numFmts count="5">
    <numFmt numFmtId="176" formatCode="0.0%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9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1"/>
      <color theme="1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000000"/>
      <name val="宋体"/>
      <charset val="134"/>
    </font>
    <font>
      <sz val="10"/>
      <color theme="1"/>
      <name val="宋体"/>
      <charset val="134"/>
      <scheme val="minor"/>
    </font>
    <font>
      <b/>
      <sz val="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8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4" borderId="4" applyNumberFormat="0" applyAlignment="0" applyProtection="0">
      <alignment vertical="center"/>
    </xf>
    <xf numFmtId="0" fontId="31" fillId="14" borderId="8" applyNumberFormat="0" applyAlignment="0" applyProtection="0">
      <alignment vertical="center"/>
    </xf>
    <xf numFmtId="0" fontId="14" fillId="6" borderId="2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tabSelected="1" workbookViewId="0">
      <pane xSplit="1" ySplit="5" topLeftCell="B6" activePane="bottomRight" state="frozen"/>
      <selection/>
      <selection pane="topRight"/>
      <selection pane="bottomLeft"/>
      <selection pane="bottomRight" activeCell="H2" sqref="H2:J2"/>
    </sheetView>
  </sheetViews>
  <sheetFormatPr defaultColWidth="9" defaultRowHeight="13.5"/>
  <cols>
    <col min="1" max="1" width="11.75" style="6" customWidth="1"/>
    <col min="2" max="2" width="35.75" style="7" customWidth="1"/>
    <col min="3" max="3" width="11.375" style="7" customWidth="1"/>
    <col min="5" max="6" width="8.125" customWidth="1"/>
    <col min="7" max="7" width="15.375" customWidth="1"/>
    <col min="8" max="9" width="8.125" customWidth="1"/>
    <col min="10" max="10" width="9" customWidth="1"/>
  </cols>
  <sheetData>
    <row r="1" s="1" customFormat="1" ht="36" customHeight="1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="1" customFormat="1" ht="21" customHeight="1" spans="1:10">
      <c r="A2" s="9"/>
      <c r="B2" s="10"/>
      <c r="C2" s="10"/>
      <c r="D2" s="9"/>
      <c r="E2" s="11"/>
      <c r="F2" s="11"/>
      <c r="G2" s="12"/>
      <c r="H2" s="13" t="s">
        <v>1</v>
      </c>
      <c r="I2" s="13"/>
      <c r="J2" s="11"/>
    </row>
    <row r="3" s="1" customFormat="1" ht="12" customHeight="1" spans="1:10">
      <c r="A3" s="9"/>
      <c r="B3" s="10"/>
      <c r="C3" s="10"/>
      <c r="D3" s="9"/>
      <c r="E3" s="11"/>
      <c r="F3" s="11"/>
      <c r="G3" s="9"/>
      <c r="H3" s="9"/>
      <c r="I3" s="9"/>
      <c r="J3" s="11"/>
    </row>
    <row r="4" s="2" customFormat="1" ht="18" customHeight="1" spans="1:11">
      <c r="A4" s="14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5" t="s">
        <v>7</v>
      </c>
      <c r="G4" s="14" t="s">
        <v>8</v>
      </c>
      <c r="H4" s="14" t="s">
        <v>9</v>
      </c>
      <c r="I4" s="14"/>
      <c r="J4" s="28" t="s">
        <v>10</v>
      </c>
      <c r="K4" s="29" t="s">
        <v>11</v>
      </c>
    </row>
    <row r="5" s="2" customFormat="1" ht="21" customHeight="1" spans="1:11">
      <c r="A5" s="14"/>
      <c r="B5" s="14"/>
      <c r="C5" s="14"/>
      <c r="D5" s="14"/>
      <c r="E5" s="14"/>
      <c r="F5" s="15"/>
      <c r="G5" s="14"/>
      <c r="H5" s="14" t="s">
        <v>12</v>
      </c>
      <c r="I5" s="14" t="s">
        <v>13</v>
      </c>
      <c r="J5" s="28"/>
      <c r="K5" s="29"/>
    </row>
    <row r="6" ht="25" customHeight="1" spans="1:11">
      <c r="A6" s="16" t="s">
        <v>14</v>
      </c>
      <c r="B6" s="17" t="s">
        <v>15</v>
      </c>
      <c r="C6" s="17">
        <v>2551</v>
      </c>
      <c r="D6" s="18">
        <v>2529</v>
      </c>
      <c r="E6" s="16">
        <v>854</v>
      </c>
      <c r="F6" s="19">
        <f>E6/D6</f>
        <v>0.337682878608145</v>
      </c>
      <c r="G6" s="16">
        <v>30920.782042</v>
      </c>
      <c r="H6" s="16">
        <v>215</v>
      </c>
      <c r="I6" s="16">
        <v>76</v>
      </c>
      <c r="J6" s="16">
        <v>42</v>
      </c>
      <c r="K6" s="30"/>
    </row>
    <row r="7" ht="25" customHeight="1" spans="1:11">
      <c r="A7" s="16"/>
      <c r="B7" s="17" t="s">
        <v>16</v>
      </c>
      <c r="C7" s="17">
        <v>649</v>
      </c>
      <c r="D7" s="20">
        <v>637</v>
      </c>
      <c r="E7" s="16">
        <v>55</v>
      </c>
      <c r="F7" s="19">
        <f t="shared" ref="F7:F28" si="0">E7/D7</f>
        <v>0.0863422291993721</v>
      </c>
      <c r="G7" s="16">
        <v>2221.798041</v>
      </c>
      <c r="H7" s="16">
        <v>30</v>
      </c>
      <c r="I7" s="16">
        <v>6</v>
      </c>
      <c r="J7" s="16">
        <v>20</v>
      </c>
      <c r="K7" s="30"/>
    </row>
    <row r="8" ht="25" customHeight="1" spans="1:11">
      <c r="A8" s="16"/>
      <c r="B8" s="17" t="s">
        <v>17</v>
      </c>
      <c r="C8" s="17">
        <v>4729</v>
      </c>
      <c r="D8" s="20">
        <v>4669</v>
      </c>
      <c r="E8" s="16">
        <v>0</v>
      </c>
      <c r="F8" s="19">
        <f t="shared" si="0"/>
        <v>0</v>
      </c>
      <c r="G8" s="16">
        <v>0</v>
      </c>
      <c r="H8" s="16">
        <v>176</v>
      </c>
      <c r="I8" s="16">
        <v>0</v>
      </c>
      <c r="J8" s="16">
        <v>899</v>
      </c>
      <c r="K8" s="30"/>
    </row>
    <row r="9" ht="25" customHeight="1" spans="1:11">
      <c r="A9" s="16"/>
      <c r="B9" s="17" t="s">
        <v>18</v>
      </c>
      <c r="C9" s="17">
        <v>8132</v>
      </c>
      <c r="D9" s="20">
        <v>7976</v>
      </c>
      <c r="E9" s="16">
        <v>0</v>
      </c>
      <c r="F9" s="19">
        <f t="shared" si="0"/>
        <v>0</v>
      </c>
      <c r="G9" s="16">
        <v>0</v>
      </c>
      <c r="H9" s="16">
        <v>440</v>
      </c>
      <c r="I9" s="16">
        <v>0</v>
      </c>
      <c r="J9" s="16">
        <v>196</v>
      </c>
      <c r="K9" s="30"/>
    </row>
    <row r="10" ht="25" customHeight="1" spans="1:11">
      <c r="A10" s="16"/>
      <c r="B10" s="17" t="s">
        <v>19</v>
      </c>
      <c r="C10" s="17">
        <v>1215</v>
      </c>
      <c r="D10" s="20">
        <v>495</v>
      </c>
      <c r="E10" s="16">
        <v>0</v>
      </c>
      <c r="F10" s="19">
        <f t="shared" si="0"/>
        <v>0</v>
      </c>
      <c r="G10" s="16">
        <v>0</v>
      </c>
      <c r="H10" s="16">
        <v>0</v>
      </c>
      <c r="I10" s="16">
        <v>0</v>
      </c>
      <c r="J10" s="16">
        <v>13</v>
      </c>
      <c r="K10" s="30"/>
    </row>
    <row r="11" s="3" customFormat="1" ht="25" customHeight="1" spans="1:11">
      <c r="A11" s="16"/>
      <c r="B11" s="21" t="s">
        <v>20</v>
      </c>
      <c r="C11" s="21">
        <f>SUM(C6:C10)</f>
        <v>17276</v>
      </c>
      <c r="D11" s="22">
        <f>SUM(D6:D10)</f>
        <v>16306</v>
      </c>
      <c r="E11" s="23">
        <f>SUM(E6:E10)</f>
        <v>909</v>
      </c>
      <c r="F11" s="24">
        <f t="shared" si="0"/>
        <v>0.0557463510364283</v>
      </c>
      <c r="G11" s="22">
        <f>SUM(G6:G10)</f>
        <v>33142.580083</v>
      </c>
      <c r="H11" s="22">
        <f>SUM(H6:H10)</f>
        <v>861</v>
      </c>
      <c r="I11" s="22">
        <f>SUM(I6:I10)</f>
        <v>82</v>
      </c>
      <c r="J11" s="23">
        <f>SUM(J6:J10)</f>
        <v>1170</v>
      </c>
      <c r="K11" s="31"/>
    </row>
    <row r="12" ht="25" customHeight="1" spans="1:11">
      <c r="A12" s="16" t="s">
        <v>21</v>
      </c>
      <c r="B12" s="17" t="s">
        <v>22</v>
      </c>
      <c r="C12" s="17">
        <v>1965</v>
      </c>
      <c r="D12" s="20">
        <v>1751</v>
      </c>
      <c r="E12" s="16">
        <v>363</v>
      </c>
      <c r="F12" s="19">
        <f t="shared" si="0"/>
        <v>0.207310108509423</v>
      </c>
      <c r="G12" s="16">
        <v>8160.2427</v>
      </c>
      <c r="H12" s="16">
        <v>44</v>
      </c>
      <c r="I12" s="16">
        <v>4</v>
      </c>
      <c r="J12" s="16">
        <v>0</v>
      </c>
      <c r="K12" s="30"/>
    </row>
    <row r="13" ht="25" customHeight="1" spans="1:11">
      <c r="A13" s="16"/>
      <c r="B13" s="17" t="s">
        <v>23</v>
      </c>
      <c r="C13" s="17">
        <v>607</v>
      </c>
      <c r="D13" s="20">
        <v>607</v>
      </c>
      <c r="E13" s="16">
        <v>146</v>
      </c>
      <c r="F13" s="19">
        <f t="shared" si="0"/>
        <v>0.240527182866557</v>
      </c>
      <c r="G13" s="16">
        <v>3678.8695</v>
      </c>
      <c r="H13" s="16">
        <v>13</v>
      </c>
      <c r="I13" s="16">
        <v>1</v>
      </c>
      <c r="J13" s="16">
        <v>0</v>
      </c>
      <c r="K13" s="30"/>
    </row>
    <row r="14" ht="25" customHeight="1" spans="1:11">
      <c r="A14" s="16"/>
      <c r="B14" s="17" t="s">
        <v>24</v>
      </c>
      <c r="C14" s="17">
        <v>3017</v>
      </c>
      <c r="D14" s="20">
        <v>2826</v>
      </c>
      <c r="E14" s="16">
        <v>0</v>
      </c>
      <c r="F14" s="19">
        <f t="shared" si="0"/>
        <v>0</v>
      </c>
      <c r="G14" s="16">
        <v>0</v>
      </c>
      <c r="H14" s="16">
        <v>0</v>
      </c>
      <c r="I14" s="16">
        <v>0</v>
      </c>
      <c r="J14" s="16">
        <v>0</v>
      </c>
      <c r="K14" s="30"/>
    </row>
    <row r="15" s="4" customFormat="1" ht="25" customHeight="1" spans="1:11">
      <c r="A15" s="16"/>
      <c r="B15" s="21" t="s">
        <v>20</v>
      </c>
      <c r="C15" s="21">
        <f>SUM(C12:C14)</f>
        <v>5589</v>
      </c>
      <c r="D15" s="22">
        <f>SUM(D12:D14)</f>
        <v>5184</v>
      </c>
      <c r="E15" s="23">
        <f>SUM(E12:E14)</f>
        <v>509</v>
      </c>
      <c r="F15" s="24">
        <f t="shared" si="0"/>
        <v>0.0981867283950617</v>
      </c>
      <c r="G15" s="22">
        <f>SUM(G12:G14)</f>
        <v>11839.1122</v>
      </c>
      <c r="H15" s="22">
        <f>SUM(H12:H14)</f>
        <v>57</v>
      </c>
      <c r="I15" s="22">
        <f>SUM(I12:I14)</f>
        <v>5</v>
      </c>
      <c r="J15" s="23">
        <f>SUM(J12:J14)</f>
        <v>0</v>
      </c>
      <c r="K15" s="32"/>
    </row>
    <row r="16" ht="25" customHeight="1" spans="1:11">
      <c r="A16" s="16" t="s">
        <v>25</v>
      </c>
      <c r="B16" s="17" t="s">
        <v>26</v>
      </c>
      <c r="C16" s="17">
        <v>18</v>
      </c>
      <c r="D16" s="18">
        <v>15</v>
      </c>
      <c r="E16" s="16">
        <v>18</v>
      </c>
      <c r="F16" s="25">
        <f t="shared" si="0"/>
        <v>1.2</v>
      </c>
      <c r="G16" s="16">
        <v>67.2413</v>
      </c>
      <c r="H16" s="16">
        <v>0</v>
      </c>
      <c r="I16" s="16">
        <v>0</v>
      </c>
      <c r="J16" s="16">
        <v>74</v>
      </c>
      <c r="K16" s="30"/>
    </row>
    <row r="17" ht="25" customHeight="1" spans="1:11">
      <c r="A17" s="16"/>
      <c r="B17" s="17" t="s">
        <v>27</v>
      </c>
      <c r="C17" s="17">
        <v>140</v>
      </c>
      <c r="D17" s="18">
        <v>140</v>
      </c>
      <c r="E17" s="16">
        <v>140</v>
      </c>
      <c r="F17" s="19">
        <f t="shared" si="0"/>
        <v>1</v>
      </c>
      <c r="G17" s="16">
        <v>10039.544906</v>
      </c>
      <c r="H17" s="16">
        <v>0</v>
      </c>
      <c r="I17" s="16">
        <v>0</v>
      </c>
      <c r="J17" s="16">
        <v>0</v>
      </c>
      <c r="K17" s="33"/>
    </row>
    <row r="18" ht="25" customHeight="1" spans="1:11">
      <c r="A18" s="16"/>
      <c r="B18" s="17" t="s">
        <v>28</v>
      </c>
      <c r="C18" s="17">
        <v>436</v>
      </c>
      <c r="D18" s="20">
        <v>436</v>
      </c>
      <c r="E18" s="16">
        <v>233</v>
      </c>
      <c r="F18" s="19">
        <f t="shared" si="0"/>
        <v>0.534403669724771</v>
      </c>
      <c r="G18" s="16">
        <v>7021.161</v>
      </c>
      <c r="H18" s="16">
        <v>61</v>
      </c>
      <c r="I18" s="16">
        <v>56</v>
      </c>
      <c r="J18" s="16">
        <v>0</v>
      </c>
      <c r="K18" s="30"/>
    </row>
    <row r="19" ht="25" customHeight="1" spans="1:11">
      <c r="A19" s="16"/>
      <c r="B19" s="17" t="s">
        <v>29</v>
      </c>
      <c r="C19" s="17">
        <v>315</v>
      </c>
      <c r="D19" s="20">
        <v>52</v>
      </c>
      <c r="E19" s="16">
        <v>0</v>
      </c>
      <c r="F19" s="19">
        <f t="shared" si="0"/>
        <v>0</v>
      </c>
      <c r="G19" s="16">
        <v>0</v>
      </c>
      <c r="H19" s="16">
        <v>2</v>
      </c>
      <c r="I19" s="16">
        <v>0</v>
      </c>
      <c r="J19" s="16">
        <v>0</v>
      </c>
      <c r="K19" s="30"/>
    </row>
    <row r="20" s="4" customFormat="1" ht="25" customHeight="1" spans="1:11">
      <c r="A20" s="16"/>
      <c r="B20" s="21" t="s">
        <v>20</v>
      </c>
      <c r="C20" s="21">
        <f>SUM(C16:C19)</f>
        <v>909</v>
      </c>
      <c r="D20" s="22">
        <f>SUM(D16:D19)+29</f>
        <v>672</v>
      </c>
      <c r="E20" s="23">
        <f>SUM(E16:E19)</f>
        <v>391</v>
      </c>
      <c r="F20" s="24">
        <f t="shared" si="0"/>
        <v>0.581845238095238</v>
      </c>
      <c r="G20" s="22">
        <f>SUM(G16:G19)</f>
        <v>17127.947206</v>
      </c>
      <c r="H20" s="22">
        <f>SUM(H16:H19)</f>
        <v>63</v>
      </c>
      <c r="I20" s="22">
        <f>SUM(I16:I19)</f>
        <v>56</v>
      </c>
      <c r="J20" s="22">
        <f>SUM(J16:J19)</f>
        <v>74</v>
      </c>
      <c r="K20" s="34" t="s">
        <v>30</v>
      </c>
    </row>
    <row r="21" ht="25" customHeight="1" spans="1:11">
      <c r="A21" s="16" t="s">
        <v>31</v>
      </c>
      <c r="B21" s="17" t="s">
        <v>32</v>
      </c>
      <c r="C21" s="17">
        <v>349</v>
      </c>
      <c r="D21" s="20">
        <v>347</v>
      </c>
      <c r="E21" s="16">
        <v>0</v>
      </c>
      <c r="F21" s="19">
        <f t="shared" si="0"/>
        <v>0</v>
      </c>
      <c r="G21" s="16">
        <v>0</v>
      </c>
      <c r="H21" s="16">
        <v>69</v>
      </c>
      <c r="I21" s="16">
        <v>45</v>
      </c>
      <c r="J21" s="16">
        <v>0</v>
      </c>
      <c r="K21" s="30"/>
    </row>
    <row r="22" s="4" customFormat="1" ht="25" customHeight="1" spans="1:11">
      <c r="A22" s="16"/>
      <c r="B22" s="21" t="s">
        <v>20</v>
      </c>
      <c r="C22" s="21">
        <f>SUM(C21:C21)</f>
        <v>349</v>
      </c>
      <c r="D22" s="22">
        <f>SUM(D21:D21)</f>
        <v>347</v>
      </c>
      <c r="E22" s="23">
        <f>SUM(E21:E21)</f>
        <v>0</v>
      </c>
      <c r="F22" s="24">
        <f t="shared" si="0"/>
        <v>0</v>
      </c>
      <c r="G22" s="22">
        <f>SUM(G21:G21)</f>
        <v>0</v>
      </c>
      <c r="H22" s="22">
        <f>SUM(H21:H21)</f>
        <v>69</v>
      </c>
      <c r="I22" s="22">
        <f>SUM(I21:I21)</f>
        <v>45</v>
      </c>
      <c r="J22" s="22">
        <f>SUM(J21:J21)</f>
        <v>0</v>
      </c>
      <c r="K22" s="32"/>
    </row>
    <row r="23" ht="25" customHeight="1" spans="1:11">
      <c r="A23" s="16" t="s">
        <v>33</v>
      </c>
      <c r="B23" s="17" t="s">
        <v>34</v>
      </c>
      <c r="C23" s="17">
        <v>687</v>
      </c>
      <c r="D23" s="20">
        <v>610</v>
      </c>
      <c r="E23" s="16">
        <v>687</v>
      </c>
      <c r="F23" s="19">
        <f t="shared" si="0"/>
        <v>1.12622950819672</v>
      </c>
      <c r="G23" s="16">
        <v>22123.203836</v>
      </c>
      <c r="H23" s="16">
        <v>0</v>
      </c>
      <c r="I23" s="16">
        <v>0</v>
      </c>
      <c r="J23" s="16">
        <v>0</v>
      </c>
      <c r="K23" s="30"/>
    </row>
    <row r="24" s="4" customFormat="1" ht="25" customHeight="1" spans="1:11">
      <c r="A24" s="16"/>
      <c r="B24" s="21" t="s">
        <v>20</v>
      </c>
      <c r="C24" s="21">
        <f>SUM(C23:C23)</f>
        <v>687</v>
      </c>
      <c r="D24" s="22">
        <f>SUM(D23:D23)</f>
        <v>610</v>
      </c>
      <c r="E24" s="23">
        <f>SUM(E23:E23)</f>
        <v>687</v>
      </c>
      <c r="F24" s="24">
        <f t="shared" si="0"/>
        <v>1.12622950819672</v>
      </c>
      <c r="G24" s="22">
        <f>SUM(G23:G23)</f>
        <v>22123.203836</v>
      </c>
      <c r="H24" s="22">
        <f>SUM(H23:H23)</f>
        <v>0</v>
      </c>
      <c r="I24" s="22">
        <f>SUM(I23:I23)</f>
        <v>0</v>
      </c>
      <c r="J24" s="22">
        <f>SUM(J23:J23)</f>
        <v>0</v>
      </c>
      <c r="K24" s="32"/>
    </row>
    <row r="25" ht="25" customHeight="1" spans="1:11">
      <c r="A25" s="16" t="s">
        <v>35</v>
      </c>
      <c r="B25" s="17" t="s">
        <v>36</v>
      </c>
      <c r="C25" s="17">
        <v>532</v>
      </c>
      <c r="D25" s="20">
        <v>530</v>
      </c>
      <c r="E25" s="16">
        <v>0</v>
      </c>
      <c r="F25" s="19">
        <f t="shared" si="0"/>
        <v>0</v>
      </c>
      <c r="G25" s="16">
        <v>0</v>
      </c>
      <c r="H25" s="16">
        <v>0</v>
      </c>
      <c r="I25" s="16">
        <v>0</v>
      </c>
      <c r="J25" s="16">
        <v>0</v>
      </c>
      <c r="K25" s="30"/>
    </row>
    <row r="26" ht="25" customHeight="1" spans="1:11">
      <c r="A26" s="16"/>
      <c r="B26" s="17" t="s">
        <v>37</v>
      </c>
      <c r="C26" s="17">
        <v>1000</v>
      </c>
      <c r="D26" s="20">
        <v>1000</v>
      </c>
      <c r="E26" s="16">
        <v>1000</v>
      </c>
      <c r="F26" s="19">
        <f t="shared" si="0"/>
        <v>1</v>
      </c>
      <c r="G26" s="16">
        <v>81006.54194</v>
      </c>
      <c r="H26" s="16">
        <v>0</v>
      </c>
      <c r="I26" s="16">
        <v>0</v>
      </c>
      <c r="J26" s="16">
        <v>0</v>
      </c>
      <c r="K26" s="30"/>
    </row>
    <row r="27" s="4" customFormat="1" ht="25" customHeight="1" spans="1:11">
      <c r="A27" s="16"/>
      <c r="B27" s="21" t="s">
        <v>20</v>
      </c>
      <c r="C27" s="21">
        <f>SUM(C25:C26)</f>
        <v>1532</v>
      </c>
      <c r="D27" s="22">
        <f>SUM(D25:D26)</f>
        <v>1530</v>
      </c>
      <c r="E27" s="23">
        <f>SUM(E25:E26)</f>
        <v>1000</v>
      </c>
      <c r="F27" s="24">
        <f t="shared" si="0"/>
        <v>0.65359477124183</v>
      </c>
      <c r="G27" s="22">
        <f>SUM(G25:G26)</f>
        <v>81006.54194</v>
      </c>
      <c r="H27" s="22">
        <f>SUM(H25:H26)</f>
        <v>0</v>
      </c>
      <c r="I27" s="22">
        <f>SUM(I25:I26)</f>
        <v>0</v>
      </c>
      <c r="J27" s="22">
        <f>SUM(J25:J26)</f>
        <v>0</v>
      </c>
      <c r="K27" s="32"/>
    </row>
    <row r="28" s="5" customFormat="1" ht="25" customHeight="1" spans="1:11">
      <c r="A28" s="23" t="s">
        <v>38</v>
      </c>
      <c r="B28" s="26"/>
      <c r="C28" s="27">
        <f>SUM(C6:C27)/2</f>
        <v>26342</v>
      </c>
      <c r="D28" s="27">
        <f>SUM(D6:D27)/2</f>
        <v>24634.5</v>
      </c>
      <c r="E28" s="27">
        <f>SUM(E6:E27)/2</f>
        <v>3496</v>
      </c>
      <c r="F28" s="24">
        <f t="shared" si="0"/>
        <v>0.141914794292557</v>
      </c>
      <c r="G28" s="27">
        <f>SUM(G6:G27)/2</f>
        <v>165239.385265</v>
      </c>
      <c r="H28" s="27">
        <f>SUM(H6:H27)/2</f>
        <v>1050</v>
      </c>
      <c r="I28" s="27">
        <f>SUM(I6:I27)/2</f>
        <v>188</v>
      </c>
      <c r="J28" s="27">
        <f>SUM(J6:J27)/2</f>
        <v>1244</v>
      </c>
      <c r="K28" s="35"/>
    </row>
    <row r="29" ht="25" customHeight="1"/>
    <row r="30" ht="25" customHeight="1"/>
    <row r="31" ht="25" customHeight="1"/>
  </sheetData>
  <mergeCells count="19">
    <mergeCell ref="A1:J1"/>
    <mergeCell ref="H2:J2"/>
    <mergeCell ref="H4:I4"/>
    <mergeCell ref="A28:B28"/>
    <mergeCell ref="A4:A5"/>
    <mergeCell ref="A6:A11"/>
    <mergeCell ref="A12:A15"/>
    <mergeCell ref="A16:A20"/>
    <mergeCell ref="A21:A22"/>
    <mergeCell ref="A23:A24"/>
    <mergeCell ref="A25:A27"/>
    <mergeCell ref="B4:B5"/>
    <mergeCell ref="C4:C5"/>
    <mergeCell ref="D4:D5"/>
    <mergeCell ref="E4:E5"/>
    <mergeCell ref="F4:F5"/>
    <mergeCell ref="G4:G5"/>
    <mergeCell ref="J4:J5"/>
    <mergeCell ref="K4:K5"/>
  </mergeCells>
  <printOptions horizontalCentered="1"/>
  <pageMargins left="0.156944444444444" right="0.236111111111111" top="0.629861111111111" bottom="0.62986111111111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细雨漫步</cp:lastModifiedBy>
  <dcterms:created xsi:type="dcterms:W3CDTF">2019-07-09T01:23:00Z</dcterms:created>
  <dcterms:modified xsi:type="dcterms:W3CDTF">2019-10-18T08:50:18Z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